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<sst xmlns="http://schemas.openxmlformats.org/spreadsheetml/2006/main" count="110" uniqueCount="98">
  <si>
    <t xml:space="preserve">referencia</t>
  </si>
  <si>
    <t xml:space="preserve">S/N</t>
  </si>
  <si>
    <t xml:space="preserve">Descripcion</t>
  </si>
  <si>
    <t xml:space="preserve">qty</t>
  </si>
  <si>
    <t xml:space="preserve">T</t>
  </si>
  <si>
    <t xml:space="preserve">coste</t>
  </si>
  <si>
    <t xml:space="preserve">huella</t>
  </si>
  <si>
    <t xml:space="preserve">coste unit</t>
  </si>
  <si>
    <t xml:space="preserve">min</t>
  </si>
  <si>
    <t xml:space="preserve">enlace</t>
  </si>
  <si>
    <t xml:space="preserve">PCB</t>
  </si>
  <si>
    <t xml:space="preserve">PCB CASduino</t>
  </si>
  <si>
    <t xml:space="preserve">www.msxmakers.com</t>
  </si>
  <si>
    <t xml:space="preserve">R8</t>
  </si>
  <si>
    <t xml:space="preserve">62 Ohms Through-Hole</t>
  </si>
  <si>
    <t xml:space="preserve">https://es.aliexpress.com/item/4000695402017.html?spm=a2g0s.9042311.0.0.274263c0KP7QF1</t>
  </si>
  <si>
    <t xml:space="preserve">R2</t>
  </si>
  <si>
    <t xml:space="preserve">62 Ohms SMD (opcional)</t>
  </si>
  <si>
    <t xml:space="preserve">R0805</t>
  </si>
  <si>
    <t xml:space="preserve">https://es.aliexpress.com/item/33029877427.html?spm=a2g0s.9042311.0.0.274263c0kSGApz</t>
  </si>
  <si>
    <t xml:space="preserve">R4,R5,R7</t>
  </si>
  <si>
    <t xml:space="preserve">7.5 KOhms Through-Hole</t>
  </si>
  <si>
    <t xml:space="preserve">R1,R3,R6</t>
  </si>
  <si>
    <t xml:space="preserve">7.5K SMD (opcional)</t>
  </si>
  <si>
    <t xml:space="preserve">MEGA_2560</t>
  </si>
  <si>
    <t xml:space="preserve">Arduino MEGA2560pro USB</t>
  </si>
  <si>
    <t xml:space="preserve">https://a.aliexpress.com/_UlQpg </t>
  </si>
  <si>
    <t xml:space="preserve">P1+U10</t>
  </si>
  <si>
    <t xml:space="preserve">Oled 0.96 128x64 I2C 4pin bi-colour (opcional)</t>
  </si>
  <si>
    <t xml:space="preserve">https://es.aliexpress.com/item/32844104782.html?spm=a2g0o.productlist.0.0.7f1e39d7iPU6ld&amp;algo_pvid=f51f050b-24b4-4199-b513-fc710cc960d8&amp;algo_expid=f51f050b-24b4-4199-b513-fc710cc960d8-0&amp;btsid=2100bdd516113486578686165e0064&amp;ws_ab_test=searchweb0_0,searchweb201602_,searchweb201603_</t>
  </si>
  <si>
    <t xml:space="preserve">incluido</t>
  </si>
  <si>
    <t xml:space="preserve">Opcional Oled 1.3 128x64 I2C 4pin (opcional</t>
  </si>
  <si>
    <t xml:space="preserve">U3</t>
  </si>
  <si>
    <t xml:space="preserve">Opcional Oled LCD 16x2 (opcional)</t>
  </si>
  <si>
    <t xml:space="preserve">https://es.aliexpress.com/item/32814286108.html?spm=a2g0o.productlist.0.0.292555ccwqTlcJ&amp;algo_pvid=36511fe6-6d29-4ffa-a4f2-cfa34cb4922f&amp;algo_expid=36511fe6-6d29-4ffa-a4f2-cfa34cb4922f-0&amp;btsid=2100bdd716108441426127585e9efe&amp;ws_ab_test=searchweb0_0,searchweb201602_,searchweb201603_</t>
  </si>
  <si>
    <t xml:space="preserve">L1</t>
  </si>
  <si>
    <t xml:space="preserve">Opcional Oled LCD 20x4 A1 EN EU blue</t>
  </si>
  <si>
    <t xml:space="preserve">https://es.aliexpress.com/item/4001135515638.html?spm=a2g0s.9042311.pcrcomd.3.274263c0w63dUr&amp;gps-id=pcOrderList&amp;scm=1007.30114.175594.0&amp;scm_id=1007.30114.175594.0&amp;scm-url=1007.30114.175594.0&amp;pvid=b93f1c18-e0ff-4abf-9ac6-3af7288600d1&amp;_t=gps-id:pcOrderList,scm-url:1007.30114.175594.0,pvid:b93f1c18-e0ff-4abf-9ac6-3af7288600d1,tpp_buckets:668%230%23131923%2336_668%23888%233325%2315_20114%230%23175594%230_20114%233258%2310449%23105_668%232846%238109%231935_668%232717%237564%23674__668%233374%2315176%2328</t>
  </si>
  <si>
    <t xml:space="preserve">SW1,SW2</t>
  </si>
  <si>
    <t xml:space="preserve">Switch button 5,8x5,8 6pin para Amplifier y MUTE</t>
  </si>
  <si>
    <t xml:space="preserve">https://es.aliexpress.com/item/32805609173.html?spm=a2g0s.12269583.0.0.7bbd4922Szpffw</t>
  </si>
  <si>
    <t xml:space="preserve">https://a.aliexpress.com/_Uo2GN</t>
  </si>
  <si>
    <t xml:space="preserve">J1</t>
  </si>
  <si>
    <t xml:space="preserve">Socket PCB Audio out 3,5mm PJ-307</t>
  </si>
  <si>
    <t xml:space="preserve">https://a.aliexpress.com/_UmIuH </t>
  </si>
  <si>
    <t xml:space="preserve">J3</t>
  </si>
  <si>
    <t xml:space="preserve">Socket PCB Audio out 3,5mm smd PJ-313D</t>
  </si>
  <si>
    <t xml:space="preserve">https://es.aliexpress.com/item/32980526145.html?spm=a2g0s.9042311.0.0.274263c0AQx8gq</t>
  </si>
  <si>
    <t xml:space="preserve">https://es.aliexpress.com/item/32848738046.html?spm=a219c.12010615.8148356.37.2db738a7ad65Ph</t>
  </si>
  <si>
    <t xml:space="preserve">J2</t>
  </si>
  <si>
    <t xml:space="preserve">Socket PCB REM 2,5mm PJ-204</t>
  </si>
  <si>
    <t xml:space="preserve">https://a.aliexpress.com/_TytVJ </t>
  </si>
  <si>
    <t xml:space="preserve">D1-D4</t>
  </si>
  <si>
    <t xml:space="preserve">LED 5mm de 4 colores</t>
  </si>
  <si>
    <t xml:space="preserve">https://es.aliexpress.com/item/32323764461.html?spm=a2g0s.9042311.0.0.274263c0IwJ6E8</t>
  </si>
  <si>
    <t xml:space="preserve">LED SMD 0805 de 4 colores</t>
  </si>
  <si>
    <t xml:space="preserve">L0805</t>
  </si>
  <si>
    <t xml:space="preserve">https://es.aliexpress.com/item/1005001459341582.html?spm=a2g0o.cart.0.0.e3b43c008HKesz&amp;mp=1</t>
  </si>
  <si>
    <t xml:space="preserve">B1</t>
  </si>
  <si>
    <t xml:space="preserve">Modulo tarjeta uSD mini</t>
  </si>
  <si>
    <t xml:space="preserve">https://es.aliexpress.com/item/4000996521451.html?spm=a2g0o.cart.0.0.4da23c00kGDld4&amp;mp=1</t>
  </si>
  <si>
    <t xml:space="preserve">SPEAKER</t>
  </si>
  <si>
    <t xml:space="preserve">Speaker, zumbador electromagnético 16 Ohmios</t>
  </si>
  <si>
    <t xml:space="preserve">https://es.aliexpress.com/item/4000785325910.html?spm=a2g0o.productlist.0.0.194c3d0aXHS0sS&amp;algo_pvid=fb077556-eb6e-40f6-8efa-524609ceccdb&amp;algo_expid=fb077556-eb6e-40f6-8efa-524609ceccdb-0&amp;btsid=2100bdd016108491079866327e8bc2&amp;ws_ab_test=searchweb0_0,searchweb201602_,searchweb201603_</t>
  </si>
  <si>
    <t xml:space="preserve">PLAY,UP,DOWN,STOP,MENU,OPC</t>
  </si>
  <si>
    <t xml:space="preserve">pulsadores 12x12 con tapa redonda</t>
  </si>
  <si>
    <t xml:space="preserve">https://es.aliexpress.com/item/32729669346.html?spm=a2g0o.detail.1000014.3.113c629eiBgJ7a&amp;gps-id=pcDetailBottomMoreOtherSeller&amp;scm=1007.13338.177756.0&amp;scm_id=1007.13338.177756.0&amp;scm-url=1007.13338.177756.0&amp;pvid=88c4a14e-b43c-49e3-ba88-47f490052489&amp;_t=gps-id:pcDetailBottomMoreOtherSeller,scm-url:1007.13338.177756.0,pvid:88c4a14e-b43c-49e3-ba88-47f490052489,tpp_buckets:668%230%23131923%2359_668%23888%233325%2315_3338%230%23177756%230_3338%233142%239890%234_668%232846%238109%231935_668%232717%237564%23674_668%231000022185%231000066058%230_668%233422%2315392%23315</t>
  </si>
  <si>
    <t xml:space="preserve">Pulsadores 12x12 con tapas (opcional)</t>
  </si>
  <si>
    <t xml:space="preserve">https://es.aliexpress.com/item/32845173329.html?spm=a2g0o.detail.1000014.7.54563758TTAr6T&amp;gps-id=pcDetailBottomMoreOtherSeller&amp;scm=1007.33416.210123.0&amp;scm_id=1007.33416.210123.0&amp;scm-url=1007.33416.210123.0&amp;pvid=66662025-bb66-4614-87ad-34270f871c96&amp;_t=gps-id:pcDetailBottomMoreOtherSeller,scm-url:1007.33416.210123.0,pvid:66662025-bb66-4614-87ad-34270f871c96,tpp_buckets:668%230%23131923%2376_668%23888%233325%2315_23416%230%23210123%239_23416%234721%2321967%23754_23416%234722%2321972%237_668%232846%238109%231935_668%232717%237565%23773_668%231000022185%231000066058%230_668%233422%2315392%23883_4452%230%23189847%230_4452%233474%2316498%23707_4452%234862%2322449%2324_4452%233098%239599%23536_4452%235108%2323442%23477_4452%233564%2316062%23632</t>
  </si>
  <si>
    <t xml:space="preserve">U2</t>
  </si>
  <si>
    <t xml:space="preserve">PAM8406 module</t>
  </si>
  <si>
    <t xml:space="preserve">https://a.aliexpress.com/_UrKj7 </t>
  </si>
  <si>
    <t xml:space="preserve">POWER_DC</t>
  </si>
  <si>
    <t xml:space="preserve">Socket PCB DC 5,5mmx2,1mm</t>
  </si>
  <si>
    <t xml:space="preserve">https://es.aliexpress.com/item/33005175186.html?spm=a2g0o.productlist.0.0.704e35d67izh6O&amp;algo_pvid=e0176fba-9aca-47e2-b043-031356e09de9&amp;algo_expid=e0176fba-9aca-47e2-b043-031356e09de9-18&amp;btsid=2100bdd516108511275288544eb4df&amp;ws_ab_test=searchweb0_0,searchweb201602_,searchweb201603_</t>
  </si>
  <si>
    <t xml:space="preserve">V1,V2</t>
  </si>
  <si>
    <t xml:space="preserve">Tira de 40 pines rectos</t>
  </si>
  <si>
    <t xml:space="preserve">https://es.aliexpress.com/item/32516041150.html?spm=a2g0s.9042311.0.0.274263c0cS7h2j</t>
  </si>
  <si>
    <t xml:space="preserve">P2</t>
  </si>
  <si>
    <t xml:space="preserve">Tira de pines a 90 grados</t>
  </si>
  <si>
    <t xml:space="preserve">https://es.aliexpress.com/item/33056175857.html?spm=a2g0o.detail.1000014.3.74905590zWeNAu&amp;gps-id=pcDetailBottomMoreOtherSeller&amp;scm=1007.13338.177756.0&amp;scm_id=1007.13338.177756.0&amp;scm-url=1007.13338.177756.0&amp;pvid=dcbb9851-4c3d-41c3-8f88-b29df9ef0394&amp;_t=gps-id:pcDetailBottomMoreOtherSeller,scm-url:1007.13338.177756.0,pvid:dcbb9851-4c3d-41c3-8f88-b29df9ef0394,tpp_buckets:668%230%23131923%2325_668%23888%233325%2315_3338%230%23177756%230_3338%233142%239890%234_668%232846%238109%231935_668%232717%237564%23674_668%231000022185%231000066058%230_668%233422%2315392%23315</t>
  </si>
  <si>
    <t xml:space="preserve">Jumpers</t>
  </si>
  <si>
    <t xml:space="preserve">https://es.aliexpress.com/item/32827199777.html?spm=a2g0o.productlist.0.0.3f0d3609A0Pv7Q&amp;algo_pvid=1a6c772d-c4ea-428f-9b64-d83c37d3819f&amp;algo_expid=1a6c772d-c4ea-428f-9b64-d83c37d3819f-0&amp;btsid=2100bde716164057436387156eec14&amp;ws_ab_test=searchweb0_0,searchweb201602_,searchweb201603_</t>
  </si>
  <si>
    <t xml:space="preserve">CABLE</t>
  </si>
  <si>
    <t xml:space="preserve">Cable 10 hilos 10CM Dupont hembra a hembra </t>
  </si>
  <si>
    <t xml:space="preserve">https://es.aliexpress.com/item/4000578173872.html?spm=a2g0o.productlist.0.0.725830dfv6ZZIi&amp;algo_pvid=ab12fb96-16e0-4e7b-b91d-f1d2951f35e7&amp;algo_expid=ab12fb96-16e0-4e7b-b91d-f1d2951f35e7-2&amp;btsid=2100bb4916108517361056020ef7fe&amp;ws_ab_test=searchweb0_0,searchweb201602_,searchweb201603_</t>
  </si>
  <si>
    <t xml:space="preserve">I2C module para OLED LCD (opcional según LCD)</t>
  </si>
  <si>
    <t xml:space="preserve">https://es.aliexpress.com/item/32879295871.html?spm=a2g0o.productlist.0.0.5f302c61wkZRIc&amp;algo_pvid=a12b6766-bddb-4042-a70e-6babbabef179&amp;algo_expid=a12b6766-bddb-4042-a70e-6babbabef179-1&amp;btsid=0b0a556116109901986164003ea402&amp;ws_ab_test=searchweb0_0,searchweb201602_,searchweb201603_</t>
  </si>
  <si>
    <t xml:space="preserve">NO_REF</t>
  </si>
  <si>
    <t xml:space="preserve">tarjeta uSD clase 4 – 1Gb (no valen clase 10)</t>
  </si>
  <si>
    <t xml:space="preserve">https://es.aliexpress.com/item/4000764453644.html?spm=a2g0o.productlist.0.0.364a4e43Ex4mHC&amp;algo_pvid=b4872497-3e9a-4d92-848a-fc8afa6fdeb6&amp;algo_expid=b4872497-3e9a-4d92-848a-fc8afa6fdeb6-12&amp;btsid=0bb0623c16110734653512201e599b&amp;ws_ab_test=searchweb0_0,searchweb201602_,searchweb201603_</t>
  </si>
  <si>
    <t xml:space="preserve">adaptador de corriente 12V 1A (opcional)</t>
  </si>
  <si>
    <t xml:space="preserve">https://es.aliexpress.com/item/33051386587.html?spm=a2g0o.cart.0.0.72c73c00thAS9d&amp;mp=1</t>
  </si>
  <si>
    <t xml:space="preserve">pantalla pequeña bicolor sin cargador</t>
  </si>
  <si>
    <t xml:space="preserve">pantalla gigante sin cargador</t>
  </si>
  <si>
    <t xml:space="preserve">con cargador y tarjeta</t>
  </si>
  <si>
    <t xml:space="preserve">con cargador sin tarjeta</t>
  </si>
  <si>
    <t xml:space="preserve">sin cargador ni tarjeta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</si>
</sst>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"/>
    <numFmt numFmtId="166" formatCode="0.00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A800"/>
      <name val="Arial"/>
      <family val="2"/>
      <charset val="1"/>
    </font>
    <font>
      <sz val="10"/>
      <color rgb="FF0000FF"/>
      <name val="Arial"/>
      <family val="2"/>
      <charset val="1"/>
    </font>
    <font>
      <b val="true"/>
      <sz val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CCCCCC"/>
        <bgColor rgb="FFDDDDDD"/>
      </patternFill>
    </fill>
    <fill>
      <patternFill patternType="solid">
        <fgColor rgb="FFDDDDDD"/>
        <bgColor rgb="FFCCCC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A8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msxmakers.com/" TargetMode="External"/><Relationship Id="rId2" Type="http://schemas.openxmlformats.org/officeDocument/2006/relationships/hyperlink" Target="https://es.aliexpress.com/item/4000695402017.html?spm=a2g0s.9042311.0.0.274263c0KP7QF1" TargetMode="External"/><Relationship Id="rId3" Type="http://schemas.openxmlformats.org/officeDocument/2006/relationships/hyperlink" Target="https://es.aliexpress.com/item/33029877427.html?spm=a2g0s.9042311.0.0.274263c0kSGApz" TargetMode="External"/><Relationship Id="rId4" Type="http://schemas.openxmlformats.org/officeDocument/2006/relationships/hyperlink" Target="https://es.aliexpress.com/item/4000695402017.html?spm=a2g0s.9042311.0.0.274263c0KP7QF1" TargetMode="External"/><Relationship Id="rId5" Type="http://schemas.openxmlformats.org/officeDocument/2006/relationships/hyperlink" Target="https://es.aliexpress.com/item/33029877427.html?spm=a2g0s.9042311.0.0.274263c0kSGApz" TargetMode="External"/><Relationship Id="rId6" Type="http://schemas.openxmlformats.org/officeDocument/2006/relationships/hyperlink" Target="https://a.aliexpress.com/_UlQpg" TargetMode="External"/><Relationship Id="rId7" Type="http://schemas.openxmlformats.org/officeDocument/2006/relationships/hyperlink" Target="https://es.aliexpress.com/item/32844104782.html?spm=a2g0o.productlist.0.0.7f1e39d7iPU6ld&amp;algo_pvid=f51f050b-24b4-4199-b513-fc710cc960d8&amp;algo_expid=f51f050b-24b4-4199-b513-fc710cc960d8-0&amp;btsid=2100bdd516113486578686165e0064&amp;ws_ab_test=searchweb0_0,searchwe" TargetMode="External"/><Relationship Id="rId8" Type="http://schemas.openxmlformats.org/officeDocument/2006/relationships/hyperlink" Target="https://es.aliexpress.com/item/32844104782.html?spm=a2g0o.productlist.0.0.7f1e39d7iPU6ld&amp;algo_pvid=f51f050b-24b4-4199-b513-fc710cc960d8&amp;algo_expid=f51f050b-24b4-4199-b513-fc710cc960d8-0&amp;btsid=2100bdd516113486578686165e0064&amp;ws_ab_test=searchweb0_0,searchwe" TargetMode="External"/><Relationship Id="rId9" Type="http://schemas.openxmlformats.org/officeDocument/2006/relationships/hyperlink" Target="https://es.aliexpress.com/item/32814286108.html?spm=a2g0o.productlist.0.0.292555ccwqTlcJ&amp;algo_pvid=36511fe6-6d29-4ffa-a4f2-cfa34cb4922f&amp;algo_expid=36511fe6-6d29-4ffa-a4f2-cfa34cb4922f-0&amp;btsid=2100bdd716108441426127585e9efe&amp;ws_ab_test=searchweb0_0,searchwe" TargetMode="External"/><Relationship Id="rId10" Type="http://schemas.openxmlformats.org/officeDocument/2006/relationships/hyperlink" Target="https://es.aliexpress.com/item/4001135515638.html?spm=a2g0s.9042311.pcrcomd.3.274263c0w63dUr&amp;gps-id=pcOrderList&amp;scm=1007.30114.175594.0&amp;scm_id=1007.30114.175594.0&amp;scm-url=1007.30114.175594.0&amp;pvid=b93f1c18-e0ff-4abf-9ac6-3af7288600d1&amp;_t=gps-id:pcOrderList," TargetMode="External"/><Relationship Id="rId11" Type="http://schemas.openxmlformats.org/officeDocument/2006/relationships/hyperlink" Target="https://es.aliexpress.com/item/32805609173.html?spm=a2g0s.12269583.0.0.7bbd4922Szpffw" TargetMode="External"/><Relationship Id="rId12" Type="http://schemas.openxmlformats.org/officeDocument/2006/relationships/hyperlink" Target="https://a.aliexpress.com/_Uo2GN" TargetMode="External"/><Relationship Id="rId13" Type="http://schemas.openxmlformats.org/officeDocument/2006/relationships/hyperlink" Target="https://a.aliexpress.com/_UmIuH" TargetMode="External"/><Relationship Id="rId14" Type="http://schemas.openxmlformats.org/officeDocument/2006/relationships/hyperlink" Target="https://es.aliexpress.com/item/32980526145.html?spm=a2g0s.9042311.0.0.274263c0AQx8gq" TargetMode="External"/><Relationship Id="rId15" Type="http://schemas.openxmlformats.org/officeDocument/2006/relationships/hyperlink" Target="https://es.aliexpress.com/item/32848738046.html?spm=a219c.12010615.8148356.37.2db738a7ad65Ph" TargetMode="External"/><Relationship Id="rId16" Type="http://schemas.openxmlformats.org/officeDocument/2006/relationships/hyperlink" Target="https://a.aliexpress.com/_TytVJ" TargetMode="External"/><Relationship Id="rId17" Type="http://schemas.openxmlformats.org/officeDocument/2006/relationships/hyperlink" Target="https://es.aliexpress.com/item/32323764461.html?spm=a2g0s.9042311.0.0.274263c0IwJ6E8" TargetMode="External"/><Relationship Id="rId18" Type="http://schemas.openxmlformats.org/officeDocument/2006/relationships/hyperlink" Target="https://es.aliexpress.com/item/1005001459341582.html?spm=a2g0o.cart.0.0.e3b43c008HKesz&amp;mp=1" TargetMode="External"/><Relationship Id="rId19" Type="http://schemas.openxmlformats.org/officeDocument/2006/relationships/hyperlink" Target="https://es.aliexpress.com/item/4000996521451.html?spm=a2g0o.cart.0.0.4da23c00kGDld4&amp;mp=1" TargetMode="External"/><Relationship Id="rId20" Type="http://schemas.openxmlformats.org/officeDocument/2006/relationships/hyperlink" Target="https://es.aliexpress.com/item/4000785325910.html?spm=a2g0o.productlist.0.0.194c3d0aXHS0sS&amp;algo_pvid=fb077556-eb6e-40f6-8efa-524609ceccdb&amp;algo_expid=fb077556-eb6e-40f6-8efa-524609ceccdb-0&amp;btsid=2100bdd016108491079866327e8bc2&amp;ws_ab_test=searchweb0_0,search" TargetMode="External"/><Relationship Id="rId21" Type="http://schemas.openxmlformats.org/officeDocument/2006/relationships/hyperlink" Target="https://es.aliexpress.com/item/32729669346.html?spm=a2g0o.detail.1000014.3.113c629eiBgJ7a&amp;gps-id=pcDetailBottomMoreOtherSeller&amp;scm=1007.13338.177756.0&amp;scm_id=1007.13338.177756.0&amp;scm-url=1007.13338.177756.0&amp;pvid=88c4a14e-b43c-49e3-ba88-47f490052489&amp;_t=gps-" TargetMode="External"/><Relationship Id="rId22" Type="http://schemas.openxmlformats.org/officeDocument/2006/relationships/hyperlink" Target="https://es.aliexpress.com/item/32845173329.html?spm=a2g0o.detail.1000014.7.54563758TTAr6T&amp;gps-id=pcDetailBottomMoreOtherSeller&amp;scm=1007.33416.210123.0&amp;scm_id=1007.33416.210123.0&amp;scm-url=1007.33416.210123.0&amp;pvid=66662025-bb66-4614-87ad-34270f871c96&amp;_t=gps-" TargetMode="External"/><Relationship Id="rId23" Type="http://schemas.openxmlformats.org/officeDocument/2006/relationships/hyperlink" Target="https://a.aliexpress.com/_UrKj7" TargetMode="External"/><Relationship Id="rId24" Type="http://schemas.openxmlformats.org/officeDocument/2006/relationships/hyperlink" Target="https://es.aliexpress.com/item/33005175186.html?spm=a2g0o.productlist.0.0.704e35d67izh6O&amp;algo_pvid=e0176fba-9aca-47e2-b043-031356e09de9&amp;algo_expid=e0176fba-9aca-47e2-b043-031356e09de9-18&amp;btsid=2100bdd516108511275288544eb4df&amp;ws_ab_test=searchweb0_0,searchw" TargetMode="External"/><Relationship Id="rId25" Type="http://schemas.openxmlformats.org/officeDocument/2006/relationships/hyperlink" Target="https://es.aliexpress.com/item/32516041150.html?spm=a2g0s.9042311.0.0.274263c0cS7h2j" TargetMode="External"/><Relationship Id="rId26" Type="http://schemas.openxmlformats.org/officeDocument/2006/relationships/hyperlink" Target="https://es.aliexpress.com/item/33056175857.html?spm=a2g0o.detail.1000014.3.74905590zWeNAu&amp;gps-id=pcDetailBottomMoreOtherSeller&amp;scm=1007.13338.177756.0&amp;scm_id=1007.13338.177756.0&amp;scm-url=1007.13338.177756.0&amp;pvid=dcbb9851-4c3d-41c3-8f88-b29df9ef0394&amp;_t=gps-" TargetMode="External"/><Relationship Id="rId27" Type="http://schemas.openxmlformats.org/officeDocument/2006/relationships/hyperlink" Target="https://es.aliexpress.com/item/32827199777.html?spm=a2g0o.productlist.0.0.3f0d3609A0Pv7Q&amp;algo_pvid=1a6c772d-c4ea-428f-9b64-d83c37d3819f&amp;algo_expid=1a6c772d-c4ea-428f-9b64-d83c37d3819f-0&amp;btsid=2100bde716164057436387156eec14&amp;ws_ab_test=searchweb0_0,searchwe" TargetMode="External"/><Relationship Id="rId28" Type="http://schemas.openxmlformats.org/officeDocument/2006/relationships/hyperlink" Target="https://es.aliexpress.com/item/4000578173872.html?spm=a2g0o.productlist.0.0.725830dfv6ZZIi&amp;algo_pvid=ab12fb96-16e0-4e7b-b91d-f1d2951f35e7&amp;algo_expid=ab12fb96-16e0-4e7b-b91d-f1d2951f35e7-2&amp;btsid=2100bb4916108517361056020ef7fe&amp;ws_ab_test=searchweb0_0,search" TargetMode="External"/><Relationship Id="rId29" Type="http://schemas.openxmlformats.org/officeDocument/2006/relationships/hyperlink" Target="https://es.aliexpress.com/item/32879295871.html?spm=a2g0o.productlist.0.0.5f302c61wkZRIc&amp;algo_pvid=a12b6766-bddb-4042-a70e-6babbabef179&amp;algo_expid=a12b6766-bddb-4042-a70e-6babbabef179-1&amp;btsid=0b0a556116109901986164003ea402&amp;ws_ab_test=searchweb0_0,searchwe" TargetMode="External"/><Relationship Id="rId30" Type="http://schemas.openxmlformats.org/officeDocument/2006/relationships/hyperlink" Target="https://es.aliexpress.com/item/4000764453644.html?spm=a2g0o.productlist.0.0.364a4e43Ex4mHC&amp;algo_pvid=b4872497-3e9a-4d92-848a-fc8afa6fdeb6&amp;algo_expid=b4872497-3e9a-4d92-848a-fc8afa6fdeb6-12&amp;btsid=0bb0623c16110734653512201e599b&amp;ws_ab_test=searchweb0_0,searc" TargetMode="External"/><Relationship Id="rId31" Type="http://schemas.openxmlformats.org/officeDocument/2006/relationships/hyperlink" Target="https://es.aliexpress.com/item/33051386587.html?spm=a2g0o.cart.0.0.72c73c00thAS9d&amp;mp=1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36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K14" activeCellId="0" sqref="K14"/>
    </sheetView>
  </sheetViews>
  <sheetFormatPr defaultColWidth="11.5703125" defaultRowHeight="12.8" zeroHeight="false" outlineLevelRow="0" outlineLevelCol="0"/>
  <cols>
    <col collapsed="false" customWidth="true" hidden="true" outlineLevel="0" max="2" min="2" style="0" width="20.49"/>
    <col collapsed="false" customWidth="true" hidden="false" outlineLevel="0" max="3" min="3" style="0" width="42.21"/>
    <col collapsed="false" customWidth="true" hidden="false" outlineLevel="0" max="4" min="4" style="0" width="3.91"/>
    <col collapsed="false" customWidth="false" hidden="true" outlineLevel="0" max="5" min="5" style="1" width="11.52"/>
    <col collapsed="false" customWidth="false" hidden="true" outlineLevel="0" max="6" min="6" style="0" width="11.52"/>
    <col collapsed="false" customWidth="true" hidden="false" outlineLevel="0" max="7" min="7" style="0" width="9.35"/>
    <col collapsed="false" customWidth="true" hidden="true" outlineLevel="0" max="8" min="8" style="1" width="5.88"/>
    <col collapsed="false" customWidth="true" hidden="true" outlineLevel="0" max="9" min="9" style="0" width="4.48"/>
    <col collapsed="false" customWidth="false" hidden="true" outlineLevel="0" max="10" min="10" style="0" width="11.52"/>
    <col collapsed="false" customWidth="true" hidden="false" outlineLevel="0" max="11" min="11" style="0" width="39.7"/>
    <col collapsed="false" customWidth="false" hidden="true" outlineLevel="0" max="12" min="12" style="2" width="11.54"/>
  </cols>
  <sheetData>
    <row r="1" customFormat="false" ht="12.8" hidden="false" customHeight="false" outlineLevel="0" collapsed="false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3" t="s">
        <v>6</v>
      </c>
      <c r="H1" s="5" t="s">
        <v>7</v>
      </c>
      <c r="I1" s="5" t="s">
        <v>5</v>
      </c>
      <c r="J1" s="4" t="s">
        <v>8</v>
      </c>
      <c r="K1" s="3" t="s">
        <v>9</v>
      </c>
    </row>
    <row r="2" customFormat="false" ht="12.8" hidden="false" customHeight="false" outlineLevel="0" collapsed="false">
      <c r="A2" s="6" t="s">
        <v>10</v>
      </c>
      <c r="B2" s="7"/>
      <c r="C2" s="6" t="s">
        <v>11</v>
      </c>
      <c r="D2" s="1" t="n">
        <v>1</v>
      </c>
      <c r="E2" s="8" t="n">
        <f aca="false">+H2*D2</f>
        <v>4</v>
      </c>
      <c r="F2" s="8" t="n">
        <v>6</v>
      </c>
      <c r="G2" s="3"/>
      <c r="H2" s="5" t="n">
        <f aca="false">+I2/J2</f>
        <v>4</v>
      </c>
      <c r="I2" s="7" t="n">
        <v>40</v>
      </c>
      <c r="J2" s="4" t="n">
        <v>10</v>
      </c>
      <c r="K2" s="9" t="s">
        <v>12</v>
      </c>
    </row>
    <row r="3" customFormat="false" ht="12.8" hidden="false" customHeight="false" outlineLevel="0" collapsed="false">
      <c r="A3" s="6" t="s">
        <v>13</v>
      </c>
      <c r="B3" s="7"/>
      <c r="C3" s="6" t="s">
        <v>14</v>
      </c>
      <c r="D3" s="1" t="n">
        <v>1</v>
      </c>
      <c r="E3" s="8" t="n">
        <f aca="false">+H3*D3</f>
        <v>0.0151</v>
      </c>
      <c r="F3" s="8" t="n">
        <f aca="false">+0.09*D3</f>
        <v>0.09</v>
      </c>
      <c r="G3" s="3"/>
      <c r="H3" s="5" t="n">
        <f aca="false">+I3/J3</f>
        <v>0.0151</v>
      </c>
      <c r="I3" s="7" t="n">
        <f aca="false">+0.42+1.09</f>
        <v>1.51</v>
      </c>
      <c r="J3" s="4" t="n">
        <v>100</v>
      </c>
      <c r="K3" s="10" t="s">
        <v>15</v>
      </c>
    </row>
    <row r="4" customFormat="false" ht="12.8" hidden="false" customHeight="false" outlineLevel="0" collapsed="false">
      <c r="A4" s="6" t="s">
        <v>16</v>
      </c>
      <c r="B4" s="7"/>
      <c r="C4" s="6" t="s">
        <v>17</v>
      </c>
      <c r="D4" s="1" t="n">
        <v>1</v>
      </c>
      <c r="E4" s="8" t="n">
        <f aca="false">+H4*D4</f>
        <v>0</v>
      </c>
      <c r="F4" s="8" t="n">
        <f aca="false">+E4*1.3</f>
        <v>0</v>
      </c>
      <c r="G4" s="3" t="s">
        <v>18</v>
      </c>
      <c r="H4" s="5" t="n">
        <f aca="false">+I4/J4</f>
        <v>0</v>
      </c>
      <c r="I4" s="7" t="n">
        <v>0</v>
      </c>
      <c r="J4" s="4" t="n">
        <v>20</v>
      </c>
      <c r="K4" s="10" t="s">
        <v>19</v>
      </c>
    </row>
    <row r="5" customFormat="false" ht="12.8" hidden="false" customHeight="false" outlineLevel="0" collapsed="false">
      <c r="A5" s="6" t="s">
        <v>20</v>
      </c>
      <c r="B5" s="7"/>
      <c r="C5" s="6" t="s">
        <v>21</v>
      </c>
      <c r="D5" s="1" t="n">
        <v>3</v>
      </c>
      <c r="E5" s="8" t="n">
        <f aca="false">+H5*D5</f>
        <v>0.0453</v>
      </c>
      <c r="F5" s="8" t="n">
        <f aca="false">+0.09*D5</f>
        <v>0.27</v>
      </c>
      <c r="G5" s="3"/>
      <c r="H5" s="5" t="n">
        <f aca="false">+I5/J5</f>
        <v>0.0151</v>
      </c>
      <c r="I5" s="7" t="n">
        <f aca="false">+0.42+1.09</f>
        <v>1.51</v>
      </c>
      <c r="J5" s="4" t="n">
        <v>100</v>
      </c>
      <c r="K5" s="10" t="s">
        <v>15</v>
      </c>
    </row>
    <row r="6" customFormat="false" ht="12.8" hidden="false" customHeight="false" outlineLevel="0" collapsed="false">
      <c r="A6" s="6" t="s">
        <v>22</v>
      </c>
      <c r="B6" s="7"/>
      <c r="C6" s="6" t="s">
        <v>23</v>
      </c>
      <c r="D6" s="1" t="n">
        <v>3</v>
      </c>
      <c r="E6" s="8" t="n">
        <f aca="false">+H6*D6</f>
        <v>0.4275</v>
      </c>
      <c r="F6" s="8" t="n">
        <f aca="false">+E6*1.3</f>
        <v>0.55575</v>
      </c>
      <c r="G6" s="3" t="s">
        <v>18</v>
      </c>
      <c r="H6" s="5" t="n">
        <f aca="false">+I6/J6</f>
        <v>0.1425</v>
      </c>
      <c r="I6" s="7" t="n">
        <v>2.85</v>
      </c>
      <c r="J6" s="4" t="n">
        <v>20</v>
      </c>
      <c r="K6" s="10" t="s">
        <v>19</v>
      </c>
    </row>
    <row r="7" customFormat="false" ht="12.8" hidden="false" customHeight="false" outlineLevel="0" collapsed="false">
      <c r="A7" s="6" t="s">
        <v>24</v>
      </c>
      <c r="B7" s="7"/>
      <c r="C7" s="6" t="s">
        <v>25</v>
      </c>
      <c r="D7" s="1" t="n">
        <v>1</v>
      </c>
      <c r="E7" s="8" t="n">
        <f aca="false">+H7*D7</f>
        <v>5.97</v>
      </c>
      <c r="F7" s="8" t="n">
        <f aca="false">+E7*1.3</f>
        <v>7.761</v>
      </c>
      <c r="G7" s="3"/>
      <c r="H7" s="5" t="n">
        <f aca="false">+I7/J7</f>
        <v>5.97</v>
      </c>
      <c r="I7" s="7" t="n">
        <f aca="false">+5.07+0.9</f>
        <v>5.97</v>
      </c>
      <c r="J7" s="4" t="n">
        <v>1</v>
      </c>
      <c r="K7" s="10" t="s">
        <v>26</v>
      </c>
    </row>
    <row r="8" customFormat="false" ht="12.8" hidden="false" customHeight="false" outlineLevel="0" collapsed="false">
      <c r="A8" s="6" t="s">
        <v>27</v>
      </c>
      <c r="B8" s="7"/>
      <c r="C8" s="6" t="s">
        <v>28</v>
      </c>
      <c r="D8" s="1" t="n">
        <v>1</v>
      </c>
      <c r="E8" s="8" t="n">
        <f aca="false">+H8*D8</f>
        <v>2.93</v>
      </c>
      <c r="F8" s="8" t="n">
        <f aca="false">+E8*1.3</f>
        <v>3.809</v>
      </c>
      <c r="G8" s="3"/>
      <c r="H8" s="5" t="n">
        <f aca="false">+I8/J8</f>
        <v>2.93</v>
      </c>
      <c r="I8" s="7" t="n">
        <f aca="false">+2.34+0.59</f>
        <v>2.93</v>
      </c>
      <c r="J8" s="4" t="n">
        <v>1</v>
      </c>
      <c r="K8" s="10" t="s">
        <v>29</v>
      </c>
      <c r="L8" s="11" t="s">
        <v>30</v>
      </c>
    </row>
    <row r="9" customFormat="false" ht="12.8" hidden="false" customHeight="false" outlineLevel="0" collapsed="false">
      <c r="A9" s="6" t="s">
        <v>27</v>
      </c>
      <c r="B9" s="7"/>
      <c r="C9" s="6" t="s">
        <v>31</v>
      </c>
      <c r="D9" s="1" t="n">
        <v>1</v>
      </c>
      <c r="E9" s="8" t="n">
        <f aca="false">+H9*D9</f>
        <v>3.79</v>
      </c>
      <c r="F9" s="8" t="n">
        <f aca="false">+E9*1.3</f>
        <v>4.927</v>
      </c>
      <c r="G9" s="3"/>
      <c r="H9" s="5" t="n">
        <f aca="false">+I9/J9</f>
        <v>3.79</v>
      </c>
      <c r="I9" s="7" t="n">
        <f aca="false">+3.2+0.59</f>
        <v>3.79</v>
      </c>
      <c r="J9" s="4" t="n">
        <v>1</v>
      </c>
      <c r="K9" s="10" t="s">
        <v>29</v>
      </c>
      <c r="L9" s="11" t="s">
        <v>30</v>
      </c>
    </row>
    <row r="10" customFormat="false" ht="12.8" hidden="false" customHeight="false" outlineLevel="0" collapsed="false">
      <c r="A10" s="6" t="s">
        <v>32</v>
      </c>
      <c r="B10" s="7"/>
      <c r="C10" s="6" t="s">
        <v>33</v>
      </c>
      <c r="D10" s="1" t="n">
        <v>1</v>
      </c>
      <c r="E10" s="8" t="n">
        <f aca="false">+H10*D10</f>
        <v>2.18</v>
      </c>
      <c r="F10" s="8" t="n">
        <f aca="false">+E10*1.3</f>
        <v>2.834</v>
      </c>
      <c r="G10" s="3"/>
      <c r="H10" s="5" t="n">
        <f aca="false">+I10/J10</f>
        <v>2.18</v>
      </c>
      <c r="I10" s="7" t="n">
        <f aca="false">+0.85+1.33</f>
        <v>2.18</v>
      </c>
      <c r="J10" s="4" t="n">
        <v>1</v>
      </c>
      <c r="K10" s="10" t="s">
        <v>34</v>
      </c>
    </row>
    <row r="11" customFormat="false" ht="12.8" hidden="false" customHeight="false" outlineLevel="0" collapsed="false">
      <c r="A11" s="6" t="s">
        <v>35</v>
      </c>
      <c r="B11" s="7"/>
      <c r="C11" s="6" t="s">
        <v>36</v>
      </c>
      <c r="D11" s="1" t="n">
        <v>1</v>
      </c>
      <c r="E11" s="8" t="n">
        <f aca="false">+H11*D11</f>
        <v>3.96</v>
      </c>
      <c r="F11" s="8" t="n">
        <f aca="false">+E11*1.3</f>
        <v>5.148</v>
      </c>
      <c r="G11" s="3"/>
      <c r="H11" s="5" t="n">
        <f aca="false">+I11/J11</f>
        <v>3.96</v>
      </c>
      <c r="I11" s="7" t="n">
        <f aca="false">+1.93+2.03</f>
        <v>3.96</v>
      </c>
      <c r="J11" s="4" t="n">
        <v>1</v>
      </c>
      <c r="K11" s="10" t="s">
        <v>37</v>
      </c>
    </row>
    <row r="12" customFormat="false" ht="12.8" hidden="false" customHeight="false" outlineLevel="0" collapsed="false">
      <c r="A12" s="6" t="s">
        <v>38</v>
      </c>
      <c r="B12" s="7"/>
      <c r="C12" s="6" t="s">
        <v>39</v>
      </c>
      <c r="D12" s="1" t="n">
        <v>1</v>
      </c>
      <c r="E12" s="8" t="n">
        <f aca="false">+H12*D12</f>
        <v>0.209</v>
      </c>
      <c r="F12" s="8" t="n">
        <f aca="false">+E12*1.3</f>
        <v>0.2717</v>
      </c>
      <c r="G12" s="3"/>
      <c r="H12" s="5" t="n">
        <f aca="false">+I12/J12</f>
        <v>0.209</v>
      </c>
      <c r="I12" s="7" t="n">
        <f aca="false">+0.96+1.13</f>
        <v>2.09</v>
      </c>
      <c r="J12" s="4" t="n">
        <v>10</v>
      </c>
      <c r="K12" s="10" t="s">
        <v>40</v>
      </c>
      <c r="L12" s="12" t="s">
        <v>41</v>
      </c>
    </row>
    <row r="13" customFormat="false" ht="12.8" hidden="false" customHeight="false" outlineLevel="0" collapsed="false">
      <c r="A13" s="6" t="s">
        <v>42</v>
      </c>
      <c r="B13" s="7"/>
      <c r="C13" s="6" t="s">
        <v>43</v>
      </c>
      <c r="D13" s="1" t="n">
        <v>1</v>
      </c>
      <c r="E13" s="8" t="n">
        <f aca="false">+H13*D13</f>
        <v>0.159</v>
      </c>
      <c r="F13" s="8" t="n">
        <f aca="false">+E13*1.3</f>
        <v>0.2067</v>
      </c>
      <c r="G13" s="3"/>
      <c r="H13" s="5" t="n">
        <f aca="false">+I13/J13</f>
        <v>0.159</v>
      </c>
      <c r="I13" s="7" t="n">
        <v>1.59</v>
      </c>
      <c r="J13" s="4" t="n">
        <v>10</v>
      </c>
      <c r="K13" s="10" t="s">
        <v>44</v>
      </c>
    </row>
    <row r="14" customFormat="false" ht="12.8" hidden="false" customHeight="false" outlineLevel="0" collapsed="false">
      <c r="A14" s="6" t="s">
        <v>45</v>
      </c>
      <c r="B14" s="7"/>
      <c r="C14" s="6" t="s">
        <v>46</v>
      </c>
      <c r="D14" s="1" t="n">
        <v>1</v>
      </c>
      <c r="E14" s="8" t="n">
        <f aca="false">+H14*D14</f>
        <v>0.26</v>
      </c>
      <c r="F14" s="8" t="n">
        <f aca="false">+E14*1.3</f>
        <v>0.338</v>
      </c>
      <c r="G14" s="3"/>
      <c r="H14" s="5" t="n">
        <f aca="false">+I14/J14</f>
        <v>0.26</v>
      </c>
      <c r="I14" s="7" t="n">
        <f aca="false">+1.14+1.46</f>
        <v>2.6</v>
      </c>
      <c r="J14" s="4" t="n">
        <v>10</v>
      </c>
      <c r="K14" s="10" t="s">
        <v>47</v>
      </c>
      <c r="L14" s="12" t="s">
        <v>48</v>
      </c>
    </row>
    <row r="15" customFormat="false" ht="12.8" hidden="false" customHeight="false" outlineLevel="0" collapsed="false">
      <c r="A15" s="6" t="s">
        <v>49</v>
      </c>
      <c r="B15" s="7"/>
      <c r="C15" s="6" t="s">
        <v>50</v>
      </c>
      <c r="D15" s="1" t="n">
        <v>1</v>
      </c>
      <c r="E15" s="8" t="n">
        <f aca="false">+H15*D15</f>
        <v>0.232</v>
      </c>
      <c r="F15" s="8" t="n">
        <f aca="false">+E15*1.3</f>
        <v>0.3016</v>
      </c>
      <c r="G15" s="3"/>
      <c r="H15" s="5" t="n">
        <f aca="false">+I15/J15</f>
        <v>0.232</v>
      </c>
      <c r="I15" s="7" t="n">
        <v>2.32</v>
      </c>
      <c r="J15" s="4" t="n">
        <v>10</v>
      </c>
      <c r="K15" s="10" t="s">
        <v>51</v>
      </c>
    </row>
    <row r="16" customFormat="false" ht="12.8" hidden="false" customHeight="false" outlineLevel="0" collapsed="false">
      <c r="A16" s="13" t="s">
        <v>52</v>
      </c>
      <c r="B16" s="7"/>
      <c r="C16" s="6" t="s">
        <v>53</v>
      </c>
      <c r="D16" s="1" t="n">
        <v>4</v>
      </c>
      <c r="E16" s="8" t="n">
        <f aca="false">+H16*D16</f>
        <v>0.1028</v>
      </c>
      <c r="F16" s="8" t="n">
        <f aca="false">+E16*1.3</f>
        <v>0.13364</v>
      </c>
      <c r="G16" s="3"/>
      <c r="H16" s="5" t="n">
        <f aca="false">+I16/J16</f>
        <v>0.0257</v>
      </c>
      <c r="I16" s="7" t="n">
        <f aca="false">+1.21+1.36</f>
        <v>2.57</v>
      </c>
      <c r="J16" s="4" t="n">
        <v>100</v>
      </c>
      <c r="K16" s="10" t="s">
        <v>54</v>
      </c>
    </row>
    <row r="17" customFormat="false" ht="12.8" hidden="false" customHeight="false" outlineLevel="0" collapsed="false">
      <c r="A17" s="13" t="s">
        <v>52</v>
      </c>
      <c r="B17" s="7"/>
      <c r="C17" s="6" t="s">
        <v>55</v>
      </c>
      <c r="D17" s="1" t="n">
        <v>4</v>
      </c>
      <c r="E17" s="8" t="n">
        <f aca="false">+H17*D17</f>
        <v>0.0996</v>
      </c>
      <c r="F17" s="8" t="n">
        <f aca="false">+E17*1.3</f>
        <v>0.12948</v>
      </c>
      <c r="G17" s="3" t="s">
        <v>56</v>
      </c>
      <c r="H17" s="5" t="n">
        <f aca="false">+I17/J17</f>
        <v>0.0249</v>
      </c>
      <c r="I17" s="7" t="n">
        <v>2.49</v>
      </c>
      <c r="J17" s="4" t="n">
        <v>100</v>
      </c>
      <c r="K17" s="10" t="s">
        <v>57</v>
      </c>
    </row>
    <row r="18" customFormat="false" ht="12.8" hidden="false" customHeight="false" outlineLevel="0" collapsed="false">
      <c r="A18" s="0" t="s">
        <v>58</v>
      </c>
      <c r="B18" s="7"/>
      <c r="C18" s="6" t="s">
        <v>59</v>
      </c>
      <c r="D18" s="1" t="n">
        <v>1</v>
      </c>
      <c r="E18" s="8" t="n">
        <f aca="false">+H18*D18</f>
        <v>1.46</v>
      </c>
      <c r="F18" s="8" t="n">
        <f aca="false">+E18*1.3</f>
        <v>1.898</v>
      </c>
      <c r="G18" s="3"/>
      <c r="H18" s="5" t="n">
        <f aca="false">+I18/J18</f>
        <v>1.46</v>
      </c>
      <c r="I18" s="7" t="n">
        <v>1.46</v>
      </c>
      <c r="J18" s="4" t="n">
        <v>1</v>
      </c>
      <c r="K18" s="10" t="s">
        <v>60</v>
      </c>
    </row>
    <row r="19" customFormat="false" ht="12.8" hidden="false" customHeight="false" outlineLevel="0" collapsed="false">
      <c r="A19" s="0" t="s">
        <v>61</v>
      </c>
      <c r="B19" s="7"/>
      <c r="C19" s="6" t="s">
        <v>62</v>
      </c>
      <c r="D19" s="1" t="n">
        <v>1</v>
      </c>
      <c r="E19" s="8" t="n">
        <f aca="false">+H19*D19</f>
        <v>0.186</v>
      </c>
      <c r="F19" s="8" t="n">
        <f aca="false">+E19*1.3</f>
        <v>0.2418</v>
      </c>
      <c r="G19" s="3"/>
      <c r="H19" s="5" t="n">
        <f aca="false">+I19/J19</f>
        <v>0.186</v>
      </c>
      <c r="I19" s="7" t="n">
        <v>1.86</v>
      </c>
      <c r="J19" s="4" t="n">
        <v>10</v>
      </c>
      <c r="K19" s="10" t="s">
        <v>63</v>
      </c>
    </row>
    <row r="20" customFormat="false" ht="12.8" hidden="false" customHeight="false" outlineLevel="0" collapsed="false">
      <c r="A20" s="0" t="s">
        <v>64</v>
      </c>
      <c r="B20" s="7"/>
      <c r="C20" s="6" t="s">
        <v>65</v>
      </c>
      <c r="D20" s="1" t="n">
        <v>6</v>
      </c>
      <c r="E20" s="8" t="n">
        <f aca="false">+H20*D20</f>
        <v>0.579</v>
      </c>
      <c r="F20" s="8" t="n">
        <f aca="false">+E20*1.3</f>
        <v>0.7527</v>
      </c>
      <c r="G20" s="3"/>
      <c r="H20" s="5" t="n">
        <f aca="false">+I20/J20</f>
        <v>0.0965</v>
      </c>
      <c r="I20" s="7" t="n">
        <v>1.93</v>
      </c>
      <c r="J20" s="4" t="n">
        <v>20</v>
      </c>
      <c r="K20" s="10" t="s">
        <v>66</v>
      </c>
    </row>
    <row r="21" customFormat="false" ht="12.8" hidden="false" customHeight="false" outlineLevel="0" collapsed="false">
      <c r="A21" s="6" t="s">
        <v>64</v>
      </c>
      <c r="B21" s="7"/>
      <c r="C21" s="6" t="s">
        <v>67</v>
      </c>
      <c r="D21" s="1" t="n">
        <v>6</v>
      </c>
      <c r="E21" s="8" t="n">
        <f aca="false">+H21*D21</f>
        <v>0.5868</v>
      </c>
      <c r="F21" s="8" t="n">
        <f aca="false">+E21*1.3</f>
        <v>0.76284</v>
      </c>
      <c r="G21" s="3"/>
      <c r="H21" s="5" t="n">
        <f aca="false">+I21/J21</f>
        <v>0.0978</v>
      </c>
      <c r="I21" s="7" t="n">
        <v>4.89</v>
      </c>
      <c r="J21" s="4" t="n">
        <v>50</v>
      </c>
      <c r="K21" s="10" t="s">
        <v>68</v>
      </c>
    </row>
    <row r="22" customFormat="false" ht="12.8" hidden="false" customHeight="false" outlineLevel="0" collapsed="false">
      <c r="A22" s="6" t="s">
        <v>69</v>
      </c>
      <c r="B22" s="7"/>
      <c r="C22" s="6" t="s">
        <v>70</v>
      </c>
      <c r="D22" s="1" t="n">
        <v>1</v>
      </c>
      <c r="E22" s="8" t="n">
        <f aca="false">+H22*D22</f>
        <v>1.47</v>
      </c>
      <c r="F22" s="8" t="n">
        <f aca="false">+E22*1.3</f>
        <v>1.911</v>
      </c>
      <c r="G22" s="3"/>
      <c r="H22" s="5" t="n">
        <f aca="false">+I22/J22</f>
        <v>1.47</v>
      </c>
      <c r="I22" s="7" t="n">
        <v>1.47</v>
      </c>
      <c r="J22" s="4" t="n">
        <v>1</v>
      </c>
      <c r="K22" s="10" t="s">
        <v>71</v>
      </c>
    </row>
    <row r="23" customFormat="false" ht="12.8" hidden="false" customHeight="false" outlineLevel="0" collapsed="false">
      <c r="A23" s="0" t="s">
        <v>72</v>
      </c>
      <c r="B23" s="7"/>
      <c r="C23" s="6" t="s">
        <v>73</v>
      </c>
      <c r="D23" s="1" t="n">
        <v>1</v>
      </c>
      <c r="E23" s="8" t="n">
        <f aca="false">+H23*D23</f>
        <v>0.172</v>
      </c>
      <c r="F23" s="8" t="n">
        <f aca="false">+E23*1.3</f>
        <v>0.2236</v>
      </c>
      <c r="G23" s="3"/>
      <c r="H23" s="5" t="n">
        <f aca="false">+I23/J23</f>
        <v>0.172</v>
      </c>
      <c r="I23" s="7" t="n">
        <v>1.72</v>
      </c>
      <c r="J23" s="4" t="n">
        <v>10</v>
      </c>
      <c r="K23" s="10" t="s">
        <v>74</v>
      </c>
    </row>
    <row r="24" customFormat="false" ht="12.8" hidden="false" customHeight="false" outlineLevel="0" collapsed="false">
      <c r="A24" s="0" t="s">
        <v>75</v>
      </c>
      <c r="B24" s="7"/>
      <c r="C24" s="6" t="s">
        <v>76</v>
      </c>
      <c r="D24" s="1" t="n">
        <v>1</v>
      </c>
      <c r="E24" s="8" t="n">
        <f aca="false">+H24*D24</f>
        <v>0.158</v>
      </c>
      <c r="F24" s="8" t="n">
        <f aca="false">+E24*1.3</f>
        <v>0.2054</v>
      </c>
      <c r="G24" s="3"/>
      <c r="H24" s="5" t="n">
        <f aca="false">+I24/J24</f>
        <v>0.158</v>
      </c>
      <c r="I24" s="7" t="n">
        <v>1.58</v>
      </c>
      <c r="J24" s="4" t="n">
        <v>10</v>
      </c>
      <c r="K24" s="10" t="s">
        <v>77</v>
      </c>
    </row>
    <row r="25" customFormat="false" ht="12.8" hidden="false" customHeight="false" outlineLevel="0" collapsed="false">
      <c r="A25" s="0" t="s">
        <v>78</v>
      </c>
      <c r="B25" s="7"/>
      <c r="C25" s="6" t="s">
        <v>79</v>
      </c>
      <c r="D25" s="1" t="n">
        <v>1</v>
      </c>
      <c r="E25" s="8" t="n">
        <f aca="false">+H25*D25</f>
        <v>0.154</v>
      </c>
      <c r="F25" s="8" t="n">
        <f aca="false">+E25*1.3</f>
        <v>0.2002</v>
      </c>
      <c r="G25" s="3"/>
      <c r="H25" s="5" t="n">
        <f aca="false">+I25/J25</f>
        <v>0.154</v>
      </c>
      <c r="I25" s="7" t="n">
        <v>1.54</v>
      </c>
      <c r="J25" s="4" t="n">
        <v>10</v>
      </c>
      <c r="K25" s="10" t="s">
        <v>80</v>
      </c>
    </row>
    <row r="26" customFormat="false" ht="12.8" hidden="false" customHeight="false" outlineLevel="0" collapsed="false">
      <c r="A26" s="6" t="s">
        <v>75</v>
      </c>
      <c r="B26" s="7"/>
      <c r="C26" s="6" t="s">
        <v>81</v>
      </c>
      <c r="D26" s="1" t="n">
        <v>2</v>
      </c>
      <c r="E26" s="8" t="n">
        <f aca="false">+H26*D26</f>
        <v>0.061</v>
      </c>
      <c r="F26" s="8" t="n">
        <f aca="false">+E26*1.3</f>
        <v>0.0793</v>
      </c>
      <c r="G26" s="3"/>
      <c r="H26" s="5" t="n">
        <f aca="false">+I26/J26</f>
        <v>0.0305</v>
      </c>
      <c r="I26" s="7" t="n">
        <v>1.83</v>
      </c>
      <c r="J26" s="4" t="n">
        <v>60</v>
      </c>
      <c r="K26" s="10" t="s">
        <v>82</v>
      </c>
    </row>
    <row r="27" customFormat="false" ht="12.8" hidden="false" customHeight="false" outlineLevel="0" collapsed="false">
      <c r="A27" s="0" t="s">
        <v>83</v>
      </c>
      <c r="B27" s="7"/>
      <c r="C27" s="6" t="s">
        <v>84</v>
      </c>
      <c r="D27" s="1" t="n">
        <v>4</v>
      </c>
      <c r="E27" s="8" t="n">
        <f aca="false">+H27*D27</f>
        <v>0.239</v>
      </c>
      <c r="F27" s="8" t="n">
        <f aca="false">+E27*1.3</f>
        <v>0.3107</v>
      </c>
      <c r="G27" s="3"/>
      <c r="H27" s="5" t="n">
        <f aca="false">+I27/J27</f>
        <v>0.05975</v>
      </c>
      <c r="I27" s="7" t="n">
        <f aca="false">+1.18+1.21</f>
        <v>2.39</v>
      </c>
      <c r="J27" s="4" t="n">
        <v>40</v>
      </c>
      <c r="K27" s="10" t="s">
        <v>85</v>
      </c>
    </row>
    <row r="28" customFormat="false" ht="12.8" hidden="false" customHeight="false" outlineLevel="0" collapsed="false">
      <c r="A28" s="0" t="s">
        <v>78</v>
      </c>
      <c r="B28" s="7"/>
      <c r="C28" s="6" t="s">
        <v>86</v>
      </c>
      <c r="D28" s="1" t="n">
        <v>1</v>
      </c>
      <c r="E28" s="8" t="n">
        <f aca="false">+H28*D28</f>
        <v>1.58</v>
      </c>
      <c r="F28" s="8" t="n">
        <f aca="false">+E28*1.3</f>
        <v>2.054</v>
      </c>
      <c r="G28" s="3"/>
      <c r="H28" s="5" t="n">
        <f aca="false">+I28/J28</f>
        <v>1.58</v>
      </c>
      <c r="I28" s="7" t="n">
        <v>1.58</v>
      </c>
      <c r="J28" s="4" t="n">
        <v>1</v>
      </c>
      <c r="K28" s="10" t="s">
        <v>87</v>
      </c>
    </row>
    <row r="29" customFormat="false" ht="12.8" hidden="false" customHeight="false" outlineLevel="0" collapsed="false">
      <c r="A29" s="0" t="s">
        <v>88</v>
      </c>
      <c r="B29" s="7"/>
      <c r="C29" s="6" t="s">
        <v>89</v>
      </c>
      <c r="D29" s="1" t="n">
        <v>1</v>
      </c>
      <c r="E29" s="8" t="n">
        <f aca="false">+H29*D29</f>
        <v>3.15</v>
      </c>
      <c r="F29" s="8" t="n">
        <f aca="false">+E29*1.3</f>
        <v>4.095</v>
      </c>
      <c r="G29" s="3"/>
      <c r="H29" s="5" t="n">
        <f aca="false">+I29/J29</f>
        <v>3.15</v>
      </c>
      <c r="I29" s="7" t="n">
        <v>3.15</v>
      </c>
      <c r="J29" s="4" t="n">
        <v>1</v>
      </c>
      <c r="K29" s="10" t="s">
        <v>90</v>
      </c>
    </row>
    <row r="30" customFormat="false" ht="12.8" hidden="false" customHeight="false" outlineLevel="0" collapsed="false">
      <c r="A30" s="0" t="s">
        <v>88</v>
      </c>
      <c r="B30" s="7"/>
      <c r="C30" s="6" t="s">
        <v>91</v>
      </c>
      <c r="D30" s="1" t="n">
        <v>1</v>
      </c>
      <c r="E30" s="8" t="n">
        <f aca="false">+H30*D30</f>
        <v>2.15</v>
      </c>
      <c r="F30" s="8" t="n">
        <f aca="false">+E30*1.3</f>
        <v>2.795</v>
      </c>
      <c r="G30" s="3"/>
      <c r="H30" s="5" t="n">
        <f aca="false">+I30/J30</f>
        <v>2.15</v>
      </c>
      <c r="I30" s="7" t="n">
        <v>2.15</v>
      </c>
      <c r="J30" s="4" t="n">
        <v>1</v>
      </c>
      <c r="K30" s="10" t="s">
        <v>92</v>
      </c>
    </row>
    <row r="32" customFormat="false" ht="12.8" hidden="true" customHeight="false" outlineLevel="0" collapsed="false">
      <c r="E32" s="14" t="n">
        <f aca="false">+SUM(E2:E30)-E10-E9-E11-E28-E30</f>
        <v>22.6661</v>
      </c>
      <c r="F32" s="14" t="n">
        <f aca="false">+SUM(F2:F30)-F10-F9-F11-F28-F30</f>
        <v>30.54741</v>
      </c>
      <c r="H32" s="6"/>
      <c r="I32" s="6"/>
      <c r="J32" s="6"/>
      <c r="K32" s="6" t="s">
        <v>93</v>
      </c>
    </row>
    <row r="33" customFormat="false" ht="12.8" hidden="true" customHeight="false" outlineLevel="0" collapsed="false">
      <c r="E33" s="14" t="n">
        <f aca="false">+SUM(E2:E30)-E28-E10-E9-E8-E30</f>
        <v>23.6961</v>
      </c>
      <c r="F33" s="14" t="n">
        <f aca="false">+SUM(F2:F30)-F28-F10-F9-F8-F30</f>
        <v>31.88641</v>
      </c>
      <c r="H33" s="6"/>
      <c r="I33" s="6"/>
      <c r="J33" s="6"/>
      <c r="K33" s="6" t="s">
        <v>94</v>
      </c>
    </row>
    <row r="34" customFormat="false" ht="12.8" hidden="false" customHeight="false" outlineLevel="0" collapsed="false">
      <c r="E34" s="6"/>
      <c r="G34" s="14" t="n">
        <v>33</v>
      </c>
      <c r="H34" s="6"/>
      <c r="I34" s="6"/>
      <c r="J34" s="6"/>
      <c r="K34" s="6" t="s">
        <v>95</v>
      </c>
    </row>
    <row r="35" customFormat="false" ht="12.8" hidden="false" customHeight="false" outlineLevel="0" collapsed="false">
      <c r="E35" s="6"/>
      <c r="G35" s="14" t="n">
        <v>30</v>
      </c>
      <c r="H35" s="6"/>
      <c r="I35" s="6"/>
      <c r="J35" s="6"/>
      <c r="K35" s="0" t="s">
        <v>96</v>
      </c>
    </row>
    <row r="36" customFormat="false" ht="12.8" hidden="false" customHeight="false" outlineLevel="0" collapsed="false">
      <c r="E36" s="0"/>
      <c r="G36" s="14" t="n">
        <v>27</v>
      </c>
      <c r="H36" s="0"/>
      <c r="K36" s="6" t="s">
        <v>97</v>
      </c>
    </row>
  </sheetData>
  <hyperlinks>
    <hyperlink ref="K2" r:id="rId1" display="www.msxmakers.com"/>
    <hyperlink ref="K3" r:id="rId2" display="https://es.aliexpress.com/item/4000695402017.html?spm=a2g0s.9042311.0.0.274263c0KP7QF1"/>
    <hyperlink ref="K4" r:id="rId3" display="https://es.aliexpress.com/item/33029877427.html?spm=a2g0s.9042311.0.0.274263c0kSGApz"/>
    <hyperlink ref="K5" r:id="rId4" display="https://es.aliexpress.com/item/4000695402017.html?spm=a2g0s.9042311.0.0.274263c0KP7QF1"/>
    <hyperlink ref="K6" r:id="rId5" display="https://es.aliexpress.com/item/33029877427.html?spm=a2g0s.9042311.0.0.274263c0kSGApz"/>
    <hyperlink ref="K7" r:id="rId6" display="https://a.aliexpress.com/_UlQpg "/>
    <hyperlink ref="K8" r:id="rId7" display="https://es.aliexpress.com/item/32844104782.html?spm=a2g0o.productlist.0.0.7f1e39d7iPU6ld&amp;algo_pvid=f51f050b-24b4-4199-b513-fc710cc960d8&amp;algo_expid=f51f050b-24b4-4199-b513-fc710cc960d8-0&amp;btsid=2100bdd516113486578686165e0064&amp;ws_ab_test=searchweb0_0,searchweb201602_,searchweb201603_"/>
    <hyperlink ref="K9" r:id="rId8" display="https://es.aliexpress.com/item/32844104782.html?spm=a2g0o.productlist.0.0.7f1e39d7iPU6ld&amp;algo_pvid=f51f050b-24b4-4199-b513-fc710cc960d8&amp;algo_expid=f51f050b-24b4-4199-b513-fc710cc960d8-0&amp;btsid=2100bdd516113486578686165e0064&amp;ws_ab_test=searchweb0_0,searchweb201602_,searchweb201603_"/>
    <hyperlink ref="K10" r:id="rId9" display="https://es.aliexpress.com/item/32814286108.html?spm=a2g0o.productlist.0.0.292555ccwqTlcJ&amp;algo_pvid=36511fe6-6d29-4ffa-a4f2-cfa34cb4922f&amp;algo_expid=36511fe6-6d29-4ffa-a4f2-cfa34cb4922f-0&amp;btsid=2100bdd716108441426127585e9efe&amp;ws_ab_test=searchweb0_0,searchweb201602_,searchweb201603_"/>
    <hyperlink ref="K11" r:id="rId10" display="https://es.aliexpress.com/item/4001135515638.html?spm=a2g0s.9042311.pcrcomd.3.274263c0w63dUr&amp;gps-id=pcOrderList&amp;scm=1007.30114.175594.0&amp;scm_id=1007.30114.175594.0&amp;scm-url=1007.30114.175594.0&amp;pvid=b93f1c18-e0ff-4abf-9ac6-3af7288600d1&amp;_t=gps-id:pcOrderList,scm-url:1007.30114.175594.0,pvid:b93f1c18-e0ff-4abf-9ac6-3af7288600d1,tpp_buckets:668%230%23131923%2336_668%23888%233325%2315_20114%230%23175594%230_20114%233258%2310449%23105_668%232846%238109%231935_668%232717%237564%23674__668%233374%2315176%2328"/>
    <hyperlink ref="K12" r:id="rId11" display="https://es.aliexpress.com/item/32805609173.html?spm=a2g0s.12269583.0.0.7bbd4922Szpffw"/>
    <hyperlink ref="L12" r:id="rId12" display="https://a.aliexpress.com/_Uo2GN"/>
    <hyperlink ref="K13" r:id="rId13" display="https://a.aliexpress.com/_UmIuH "/>
    <hyperlink ref="K14" r:id="rId14" display="https://es.aliexpress.com/item/32980526145.html?spm=a2g0s.9042311.0.0.274263c0AQx8gq"/>
    <hyperlink ref="L14" r:id="rId15" display="https://es.aliexpress.com/item/32848738046.html?spm=a219c.12010615.8148356.37.2db738a7ad65Ph"/>
    <hyperlink ref="K15" r:id="rId16" display="https://a.aliexpress.com/_TytVJ "/>
    <hyperlink ref="K16" r:id="rId17" display="https://es.aliexpress.com/item/32323764461.html?spm=a2g0s.9042311.0.0.274263c0IwJ6E8"/>
    <hyperlink ref="K17" r:id="rId18" display="https://es.aliexpress.com/item/1005001459341582.html?spm=a2g0o.cart.0.0.e3b43c008HKesz&amp;mp=1"/>
    <hyperlink ref="K18" r:id="rId19" display="https://es.aliexpress.com/item/4000996521451.html?spm=a2g0o.cart.0.0.4da23c00kGDld4&amp;mp=1"/>
    <hyperlink ref="K19" r:id="rId20" display="https://es.aliexpress.com/item/4000785325910.html?spm=a2g0o.productlist.0.0.194c3d0aXHS0sS&amp;algo_pvid=fb077556-eb6e-40f6-8efa-524609ceccdb&amp;algo_expid=fb077556-eb6e-40f6-8efa-524609ceccdb-0&amp;btsid=2100bdd016108491079866327e8bc2&amp;ws_ab_test=searchweb0_0,searchweb201602_,searchweb201603_"/>
    <hyperlink ref="K20" r:id="rId21" display="https://es.aliexpress.com/item/32729669346.html?spm=a2g0o.detail.1000014.3.113c629eiBgJ7a&amp;gps-id=pcDetailBottomMoreOtherSeller&amp;scm=1007.13338.177756.0&amp;scm_id=1007.13338.177756.0&amp;scm-url=1007.13338.177756.0&amp;pvid=88c4a14e-b43c-49e3-ba88-47f490052489&amp;_t=gps-id:pcDetailBottomMoreOtherSeller,scm-url:1007.13338.177756.0,pvid:88c4a14e-b43c-49e3-ba88-47f490052489,tpp_buckets:668%230%23131923%2359_668%23888%233325%2315_3338%230%23177756%230_3338%233142%239890%234_668%232846%238109%231935_668%232717%237564%23674_668%231000022185%231000066058%230_668%233422%2315392%23315"/>
    <hyperlink ref="K21" r:id="rId22" display="https://es.aliexpress.com/item/32845173329.html?spm=a2g0o.detail.1000014.7.54563758TTAr6T&amp;gps-id=pcDetailBottomMoreOtherSeller&amp;scm=1007.33416.210123.0&amp;scm_id=1007.33416.210123.0&amp;scm-url=1007.33416.210123.0&amp;pvid=66662025-bb66-4614-87ad-34270f871c96&amp;_t=gps-id:pcDetailBottomMoreOtherSeller,scm-url:1007.33416.210123.0,pvid:66662025-bb66-4614-87ad-34270f871c96,tpp_buckets:668%230%23131923%2376_668%23888%233325%2315_23416%230%23210123%239_23416%234721%2321967%23754_23416%234722%2321972%237_668%232846%238109%231935_668%232717%237565%23773_668%231000022185%231000066058%230_668%233422%2315392%23883_4452%230%23189847%230_4452%233474%2316498%23707_4452%234862%2322449%2324_4452%233098%239599%23536_4452%235108%2323442%23477_4452%233564%2316062%23632"/>
    <hyperlink ref="K22" r:id="rId23" display="https://a.aliexpress.com/_UrKj7 "/>
    <hyperlink ref="K23" r:id="rId24" display="https://es.aliexpress.com/item/33005175186.html?spm=a2g0o.productlist.0.0.704e35d67izh6O&amp;algo_pvid=e0176fba-9aca-47e2-b043-031356e09de9&amp;algo_expid=e0176fba-9aca-47e2-b043-031356e09de9-18&amp;btsid=2100bdd516108511275288544eb4df&amp;ws_ab_test=searchweb0_0,searchweb201602_,searchweb201603_"/>
    <hyperlink ref="K24" r:id="rId25" display="https://es.aliexpress.com/item/32516041150.html?spm=a2g0s.9042311.0.0.274263c0cS7h2j"/>
    <hyperlink ref="K25" r:id="rId26" display="https://es.aliexpress.com/item/33056175857.html?spm=a2g0o.detail.1000014.3.74905590zWeNAu&amp;gps-id=pcDetailBottomMoreOtherSeller&amp;scm=1007.13338.177756.0&amp;scm_id=1007.13338.177756.0&amp;scm-url=1007.13338.177756.0&amp;pvid=dcbb9851-4c3d-41c3-8f88-b29df9ef0394&amp;_t=gps-id:pcDetailBottomMoreOtherSeller,scm-url:1007.13338.177756.0,pvid:dcbb9851-4c3d-41c3-8f88-b29df9ef0394,tpp_buckets:668%230%23131923%2325_668%23888%233325%2315_3338%230%23177756%230_3338%233142%239890%234_668%232846%238109%231935_668%232717%237564%23674_668%231000022185%231000066058%230_668%233422%2315392%23315"/>
    <hyperlink ref="K26" r:id="rId27" display="https://es.aliexpress.com/item/32827199777.html?spm=a2g0o.productlist.0.0.3f0d3609A0Pv7Q&amp;algo_pvid=1a6c772d-c4ea-428f-9b64-d83c37d3819f&amp;algo_expid=1a6c772d-c4ea-428f-9b64-d83c37d3819f-0&amp;btsid=2100bde716164057436387156eec14&amp;ws_ab_test=searchweb0_0,searchweb201602_,searchweb201603_"/>
    <hyperlink ref="K27" r:id="rId28" display="https://es.aliexpress.com/item/4000578173872.html?spm=a2g0o.productlist.0.0.725830dfv6ZZIi&amp;algo_pvid=ab12fb96-16e0-4e7b-b91d-f1d2951f35e7&amp;algo_expid=ab12fb96-16e0-4e7b-b91d-f1d2951f35e7-2&amp;btsid=2100bb4916108517361056020ef7fe&amp;ws_ab_test=searchweb0_0,searchweb201602_,searchweb201603_"/>
    <hyperlink ref="K28" r:id="rId29" display="https://es.aliexpress.com/item/32879295871.html?spm=a2g0o.productlist.0.0.5f302c61wkZRIc&amp;algo_pvid=a12b6766-bddb-4042-a70e-6babbabef179&amp;algo_expid=a12b6766-bddb-4042-a70e-6babbabef179-1&amp;btsid=0b0a556116109901986164003ea402&amp;ws_ab_test=searchweb0_0,searchweb201602_,searchweb201603_"/>
    <hyperlink ref="K29" r:id="rId30" display="https://es.aliexpress.com/item/4000764453644.html?spm=a2g0o.productlist.0.0.364a4e43Ex4mHC&amp;algo_pvid=b4872497-3e9a-4d92-848a-fc8afa6fdeb6&amp;algo_expid=b4872497-3e9a-4d92-848a-fc8afa6fdeb6-12&amp;btsid=0bb0623c16110734653512201e599b&amp;ws_ab_test=searchweb0_0,searchweb201602_,searchweb201603_"/>
    <hyperlink ref="K30" r:id="rId31" display="https://es.aliexpress.com/item/33051386587.html?spm=a2g0o.cart.0.0.72c73c00thAS9d&amp;mp=1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1326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2021-02-01T15:33:22Z</dcterms:created>
  <dc:creator/>
  <dc:description/>
  <dc:language>es-ES</dc:language>
  <cp:lastModifiedBy/>
  <dcterms:modified xsi:type="dcterms:W3CDTF">2021-04-05T11:06:37Z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